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pzjd/Documents/teaching/c81mpr/2018_2019/sessions/session7/"/>
    </mc:Choice>
  </mc:AlternateContent>
  <xr:revisionPtr revIDLastSave="0" documentId="13_ncr:1_{9795A297-2C69-AF48-9677-834E1F07C1AF}" xr6:coauthVersionLast="40" xr6:coauthVersionMax="40" xr10:uidLastSave="{00000000-0000-0000-0000-000000000000}"/>
  <bookViews>
    <workbookView xWindow="15740" yWindow="5500" windowWidth="29060" windowHeight="21700" xr2:uid="{B0C04640-CD2A-9649-860D-D8A00466C3A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4" i="1" l="1"/>
  <c r="K25" i="1"/>
  <c r="K26" i="1" s="1"/>
  <c r="K27" i="1" s="1"/>
  <c r="B24" i="1"/>
  <c r="H24" i="1" l="1"/>
  <c r="G24" i="1"/>
  <c r="G23" i="1"/>
  <c r="H2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  <c r="F2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C23" i="1"/>
  <c r="B23" i="1"/>
</calcChain>
</file>

<file path=xl/sharedStrings.xml><?xml version="1.0" encoding="utf-8"?>
<sst xmlns="http://schemas.openxmlformats.org/spreadsheetml/2006/main" count="25" uniqueCount="20">
  <si>
    <t>id</t>
  </si>
  <si>
    <t>flankerInterf</t>
  </si>
  <si>
    <t>stroopInterf</t>
  </si>
  <si>
    <t>Means</t>
  </si>
  <si>
    <t>Deviation from mean</t>
  </si>
  <si>
    <t>flanker</t>
  </si>
  <si>
    <t>Deviations multiplied</t>
  </si>
  <si>
    <t>Squared deviations from mean</t>
  </si>
  <si>
    <t>Stroop</t>
  </si>
  <si>
    <t>Sums</t>
  </si>
  <si>
    <t>Pearson's r</t>
  </si>
  <si>
    <t>Square root of sums</t>
  </si>
  <si>
    <t>SE</t>
  </si>
  <si>
    <t>N</t>
  </si>
  <si>
    <t>t-value</t>
  </si>
  <si>
    <t>p-value</t>
  </si>
  <si>
    <t>don't forget to use N-2</t>
  </si>
  <si>
    <t>we need to take the absolute value, otherwise Excel will complain later</t>
  </si>
  <si>
    <t>N-2 for the standard error!</t>
  </si>
  <si>
    <t>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</si>
</sst>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0" fillId="5" borderId="0" xfId="0" applyFill="1"/>
    <xf numFmtId="0" fontId="1" fillId="5" borderId="0" xfId="0" applyFont="1" applyFill="1"/>
    <xf numFmtId="0" fontId="1" fillId="4" borderId="0" xfId="0" applyFont="1" applyFill="1"/>
    <xf numFmtId="0" fontId="1" fillId="6" borderId="0" xfId="0" applyFont="1" applyFill="1"/>
    <xf numFmtId="0" fontId="0" fillId="6" borderId="0" xfId="0" applyFill="1"/>
    <xf numFmtId="0" fontId="1" fillId="3" borderId="0" xfId="0" applyFont="1" applyFill="1"/>
    <xf numFmtId="0" fontId="1" fillId="7" borderId="0" xfId="0" applyFont="1" applyFill="1"/>
    <xf numFmtId="0" fontId="0" fillId="7" borderId="0" xfId="0" applyFill="1"/>
    <xf numFmtId="0" fontId="0" fillId="8" borderId="0" xfId="0" applyFill="1"/>
    <xf numFmtId="0" fontId="1" fillId="8" borderId="0" xfId="0" applyFont="1" applyFill="1"/>
    <xf numFmtId="0" fontId="1" fillId="9" borderId="0" xfId="0" applyFont="1" applyFill="1"/>
    <xf numFmtId="0" fontId="0" fillId="9" borderId="0" xfId="0" applyFill="1"/>
    <xf numFmtId="0" fontId="0" fillId="10" borderId="0" xfId="0" applyFill="1"/>
    <xf numFmtId="0" fontId="2" fillId="1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1A786-FD92-2E40-AC9E-0B05B62384F3}">
  <dimension ref="A1:L53"/>
  <sheetViews>
    <sheetView tabSelected="1" topLeftCell="A2" workbookViewId="0">
      <selection activeCell="A28" sqref="A28"/>
    </sheetView>
  </sheetViews>
  <sheetFormatPr baseColWidth="10" defaultRowHeight="16"/>
  <cols>
    <col min="1" max="1" width="6.6640625" bestFit="1" customWidth="1"/>
    <col min="2" max="2" width="11.5" bestFit="1" customWidth="1"/>
    <col min="3" max="3" width="10.83203125" bestFit="1" customWidth="1"/>
    <col min="4" max="4" width="9" customWidth="1"/>
    <col min="5" max="5" width="9.6640625" customWidth="1"/>
    <col min="6" max="6" width="19" bestFit="1" customWidth="1"/>
    <col min="7" max="7" width="12.1640625" bestFit="1" customWidth="1"/>
    <col min="8" max="8" width="15" customWidth="1"/>
  </cols>
  <sheetData>
    <row r="1" spans="1:8">
      <c r="D1" s="6" t="s">
        <v>4</v>
      </c>
      <c r="E1" s="6"/>
      <c r="G1" s="6" t="s">
        <v>7</v>
      </c>
      <c r="H1" s="6"/>
    </row>
    <row r="2" spans="1:8" s="1" customFormat="1">
      <c r="A2" s="1" t="s">
        <v>0</v>
      </c>
      <c r="B2" s="1" t="s">
        <v>1</v>
      </c>
      <c r="C2" s="1" t="s">
        <v>2</v>
      </c>
      <c r="D2" s="1" t="s">
        <v>5</v>
      </c>
      <c r="E2" s="1" t="s">
        <v>8</v>
      </c>
      <c r="F2" s="1" t="s">
        <v>6</v>
      </c>
      <c r="G2" s="1" t="s">
        <v>5</v>
      </c>
      <c r="H2" s="1" t="s">
        <v>8</v>
      </c>
    </row>
    <row r="3" spans="1:8">
      <c r="A3">
        <v>1</v>
      </c>
      <c r="B3">
        <v>35</v>
      </c>
      <c r="C3">
        <v>172</v>
      </c>
      <c r="D3">
        <f>B3-$B$23</f>
        <v>-14.950000000000003</v>
      </c>
      <c r="E3">
        <f>C3-$C$23</f>
        <v>25</v>
      </c>
      <c r="F3">
        <f>D3*E3</f>
        <v>-373.75000000000006</v>
      </c>
      <c r="G3">
        <f>(B3-$B$23)^2</f>
        <v>223.50250000000008</v>
      </c>
      <c r="H3">
        <f>(C3-$C$23)^2</f>
        <v>625</v>
      </c>
    </row>
    <row r="4" spans="1:8">
      <c r="A4">
        <v>2</v>
      </c>
      <c r="B4">
        <v>55</v>
      </c>
      <c r="C4">
        <v>170</v>
      </c>
      <c r="D4">
        <f t="shared" ref="D4:D22" si="0">B4-$B$23</f>
        <v>5.0499999999999972</v>
      </c>
      <c r="E4">
        <f t="shared" ref="E4:E22" si="1">C4-$C$23</f>
        <v>23</v>
      </c>
      <c r="F4">
        <f t="shared" ref="F4:F22" si="2">D4*E4</f>
        <v>116.14999999999993</v>
      </c>
      <c r="G4">
        <f t="shared" ref="G4:G22" si="3">(B4-$B$23)^2</f>
        <v>25.502499999999973</v>
      </c>
      <c r="H4">
        <f t="shared" ref="H4:H22" si="4">(C4-$C$23)^2</f>
        <v>529</v>
      </c>
    </row>
    <row r="5" spans="1:8">
      <c r="A5">
        <v>3</v>
      </c>
      <c r="B5">
        <v>-2</v>
      </c>
      <c r="C5">
        <v>318</v>
      </c>
      <c r="D5">
        <f t="shared" si="0"/>
        <v>-51.95</v>
      </c>
      <c r="E5">
        <f t="shared" si="1"/>
        <v>171</v>
      </c>
      <c r="F5">
        <f t="shared" si="2"/>
        <v>-8883.4500000000007</v>
      </c>
      <c r="G5">
        <f t="shared" si="3"/>
        <v>2698.8025000000002</v>
      </c>
      <c r="H5">
        <f t="shared" si="4"/>
        <v>29241</v>
      </c>
    </row>
    <row r="6" spans="1:8">
      <c r="A6">
        <v>4</v>
      </c>
      <c r="B6">
        <v>56</v>
      </c>
      <c r="C6">
        <v>159</v>
      </c>
      <c r="D6">
        <f t="shared" si="0"/>
        <v>6.0499999999999972</v>
      </c>
      <c r="E6">
        <f t="shared" si="1"/>
        <v>12</v>
      </c>
      <c r="F6">
        <f t="shared" si="2"/>
        <v>72.599999999999966</v>
      </c>
      <c r="G6">
        <f t="shared" si="3"/>
        <v>36.602499999999964</v>
      </c>
      <c r="H6">
        <f t="shared" si="4"/>
        <v>144</v>
      </c>
    </row>
    <row r="7" spans="1:8">
      <c r="A7">
        <v>5</v>
      </c>
      <c r="B7">
        <v>20</v>
      </c>
      <c r="C7">
        <v>81</v>
      </c>
      <c r="D7">
        <f t="shared" si="0"/>
        <v>-29.950000000000003</v>
      </c>
      <c r="E7">
        <f t="shared" si="1"/>
        <v>-66</v>
      </c>
      <c r="F7">
        <f t="shared" si="2"/>
        <v>1976.7000000000003</v>
      </c>
      <c r="G7">
        <f t="shared" si="3"/>
        <v>897.00250000000017</v>
      </c>
      <c r="H7">
        <f t="shared" si="4"/>
        <v>4356</v>
      </c>
    </row>
    <row r="8" spans="1:8">
      <c r="A8">
        <v>6</v>
      </c>
      <c r="B8">
        <v>52</v>
      </c>
      <c r="C8">
        <v>21</v>
      </c>
      <c r="D8">
        <f t="shared" si="0"/>
        <v>2.0499999999999972</v>
      </c>
      <c r="E8">
        <f t="shared" si="1"/>
        <v>-126</v>
      </c>
      <c r="F8">
        <f t="shared" si="2"/>
        <v>-258.29999999999961</v>
      </c>
      <c r="G8">
        <f t="shared" si="3"/>
        <v>4.2024999999999881</v>
      </c>
      <c r="H8">
        <f t="shared" si="4"/>
        <v>15876</v>
      </c>
    </row>
    <row r="9" spans="1:8">
      <c r="A9">
        <v>8</v>
      </c>
      <c r="B9">
        <v>39</v>
      </c>
      <c r="C9">
        <v>-38</v>
      </c>
      <c r="D9">
        <f t="shared" si="0"/>
        <v>-10.950000000000003</v>
      </c>
      <c r="E9">
        <f t="shared" si="1"/>
        <v>-185</v>
      </c>
      <c r="F9">
        <f t="shared" si="2"/>
        <v>2025.7500000000005</v>
      </c>
      <c r="G9">
        <f t="shared" si="3"/>
        <v>119.90250000000006</v>
      </c>
      <c r="H9">
        <f t="shared" si="4"/>
        <v>34225</v>
      </c>
    </row>
    <row r="10" spans="1:8">
      <c r="A10">
        <v>9</v>
      </c>
      <c r="B10">
        <v>67</v>
      </c>
      <c r="C10">
        <v>44</v>
      </c>
      <c r="D10">
        <f t="shared" si="0"/>
        <v>17.049999999999997</v>
      </c>
      <c r="E10">
        <f t="shared" si="1"/>
        <v>-103</v>
      </c>
      <c r="F10">
        <f t="shared" si="2"/>
        <v>-1756.1499999999996</v>
      </c>
      <c r="G10">
        <f t="shared" si="3"/>
        <v>290.70249999999993</v>
      </c>
      <c r="H10">
        <f t="shared" si="4"/>
        <v>10609</v>
      </c>
    </row>
    <row r="11" spans="1:8">
      <c r="A11">
        <v>10</v>
      </c>
      <c r="B11">
        <v>29</v>
      </c>
      <c r="C11">
        <v>265</v>
      </c>
      <c r="D11">
        <f t="shared" si="0"/>
        <v>-20.950000000000003</v>
      </c>
      <c r="E11">
        <f t="shared" si="1"/>
        <v>118</v>
      </c>
      <c r="F11">
        <f t="shared" si="2"/>
        <v>-2472.1000000000004</v>
      </c>
      <c r="G11">
        <f t="shared" si="3"/>
        <v>438.90250000000015</v>
      </c>
      <c r="H11">
        <f t="shared" si="4"/>
        <v>13924</v>
      </c>
    </row>
    <row r="12" spans="1:8">
      <c r="A12">
        <v>12</v>
      </c>
      <c r="B12">
        <v>85</v>
      </c>
      <c r="C12">
        <v>238</v>
      </c>
      <c r="D12">
        <f t="shared" si="0"/>
        <v>35.049999999999997</v>
      </c>
      <c r="E12">
        <f t="shared" si="1"/>
        <v>91</v>
      </c>
      <c r="F12">
        <f t="shared" si="2"/>
        <v>3189.5499999999997</v>
      </c>
      <c r="G12">
        <f t="shared" si="3"/>
        <v>1228.5024999999998</v>
      </c>
      <c r="H12">
        <f t="shared" si="4"/>
        <v>8281</v>
      </c>
    </row>
    <row r="13" spans="1:8">
      <c r="A13">
        <v>13</v>
      </c>
      <c r="B13">
        <v>108</v>
      </c>
      <c r="C13">
        <v>149</v>
      </c>
      <c r="D13">
        <f t="shared" si="0"/>
        <v>58.05</v>
      </c>
      <c r="E13">
        <f t="shared" si="1"/>
        <v>2</v>
      </c>
      <c r="F13">
        <f t="shared" si="2"/>
        <v>116.1</v>
      </c>
      <c r="G13">
        <f t="shared" si="3"/>
        <v>3369.8024999999998</v>
      </c>
      <c r="H13">
        <f t="shared" si="4"/>
        <v>4</v>
      </c>
    </row>
    <row r="14" spans="1:8">
      <c r="A14">
        <v>15</v>
      </c>
      <c r="B14">
        <v>38</v>
      </c>
      <c r="C14">
        <v>197</v>
      </c>
      <c r="D14">
        <f t="shared" si="0"/>
        <v>-11.950000000000003</v>
      </c>
      <c r="E14">
        <f t="shared" si="1"/>
        <v>50</v>
      </c>
      <c r="F14">
        <f t="shared" si="2"/>
        <v>-597.50000000000011</v>
      </c>
      <c r="G14">
        <f t="shared" si="3"/>
        <v>142.80250000000007</v>
      </c>
      <c r="H14">
        <f t="shared" si="4"/>
        <v>2500</v>
      </c>
    </row>
    <row r="15" spans="1:8">
      <c r="A15">
        <v>16</v>
      </c>
      <c r="B15">
        <v>73</v>
      </c>
      <c r="C15">
        <v>138</v>
      </c>
      <c r="D15">
        <f t="shared" si="0"/>
        <v>23.049999999999997</v>
      </c>
      <c r="E15">
        <f t="shared" si="1"/>
        <v>-9</v>
      </c>
      <c r="F15">
        <f t="shared" si="2"/>
        <v>-207.45</v>
      </c>
      <c r="G15">
        <f t="shared" si="3"/>
        <v>531.3024999999999</v>
      </c>
      <c r="H15">
        <f t="shared" si="4"/>
        <v>81</v>
      </c>
    </row>
    <row r="16" spans="1:8">
      <c r="A16">
        <v>17</v>
      </c>
      <c r="B16">
        <v>10</v>
      </c>
      <c r="C16">
        <v>138</v>
      </c>
      <c r="D16">
        <f t="shared" si="0"/>
        <v>-39.950000000000003</v>
      </c>
      <c r="E16">
        <f t="shared" si="1"/>
        <v>-9</v>
      </c>
      <c r="F16">
        <f t="shared" si="2"/>
        <v>359.55</v>
      </c>
      <c r="G16">
        <f t="shared" si="3"/>
        <v>1596.0025000000003</v>
      </c>
      <c r="H16">
        <f t="shared" si="4"/>
        <v>81</v>
      </c>
    </row>
    <row r="17" spans="1:12">
      <c r="A17">
        <v>18</v>
      </c>
      <c r="B17">
        <v>40</v>
      </c>
      <c r="C17">
        <v>54</v>
      </c>
      <c r="D17">
        <f t="shared" si="0"/>
        <v>-9.9500000000000028</v>
      </c>
      <c r="E17">
        <f t="shared" si="1"/>
        <v>-93</v>
      </c>
      <c r="F17">
        <f t="shared" si="2"/>
        <v>925.35000000000025</v>
      </c>
      <c r="G17">
        <f t="shared" si="3"/>
        <v>99.002500000000055</v>
      </c>
      <c r="H17">
        <f t="shared" si="4"/>
        <v>8649</v>
      </c>
    </row>
    <row r="18" spans="1:12">
      <c r="A18">
        <v>19</v>
      </c>
      <c r="B18">
        <v>55</v>
      </c>
      <c r="C18">
        <v>268</v>
      </c>
      <c r="D18">
        <f t="shared" si="0"/>
        <v>5.0499999999999972</v>
      </c>
      <c r="E18">
        <f t="shared" si="1"/>
        <v>121</v>
      </c>
      <c r="F18">
        <f t="shared" si="2"/>
        <v>611.04999999999961</v>
      </c>
      <c r="G18">
        <f t="shared" si="3"/>
        <v>25.502499999999973</v>
      </c>
      <c r="H18">
        <f t="shared" si="4"/>
        <v>14641</v>
      </c>
    </row>
    <row r="19" spans="1:12">
      <c r="A19">
        <v>20</v>
      </c>
      <c r="B19">
        <v>66</v>
      </c>
      <c r="C19">
        <v>109</v>
      </c>
      <c r="D19">
        <f t="shared" si="0"/>
        <v>16.049999999999997</v>
      </c>
      <c r="E19">
        <f t="shared" si="1"/>
        <v>-38</v>
      </c>
      <c r="F19">
        <f t="shared" si="2"/>
        <v>-609.89999999999986</v>
      </c>
      <c r="G19">
        <f t="shared" si="3"/>
        <v>257.60249999999991</v>
      </c>
      <c r="H19">
        <f t="shared" si="4"/>
        <v>1444</v>
      </c>
    </row>
    <row r="20" spans="1:12">
      <c r="A20">
        <v>21</v>
      </c>
      <c r="B20">
        <v>74</v>
      </c>
      <c r="C20">
        <v>176</v>
      </c>
      <c r="D20">
        <f t="shared" si="0"/>
        <v>24.049999999999997</v>
      </c>
      <c r="E20">
        <f t="shared" si="1"/>
        <v>29</v>
      </c>
      <c r="F20">
        <f t="shared" si="2"/>
        <v>697.44999999999993</v>
      </c>
      <c r="G20">
        <f t="shared" si="3"/>
        <v>578.40249999999992</v>
      </c>
      <c r="H20">
        <f t="shared" si="4"/>
        <v>841</v>
      </c>
    </row>
    <row r="21" spans="1:12">
      <c r="A21">
        <v>22</v>
      </c>
      <c r="B21">
        <v>46</v>
      </c>
      <c r="C21">
        <v>233</v>
      </c>
      <c r="D21">
        <f t="shared" si="0"/>
        <v>-3.9500000000000028</v>
      </c>
      <c r="E21">
        <f t="shared" si="1"/>
        <v>86</v>
      </c>
      <c r="F21">
        <f t="shared" si="2"/>
        <v>-339.70000000000027</v>
      </c>
      <c r="G21">
        <f t="shared" si="3"/>
        <v>15.602500000000022</v>
      </c>
      <c r="H21">
        <f t="shared" si="4"/>
        <v>7396</v>
      </c>
    </row>
    <row r="22" spans="1:12">
      <c r="A22">
        <v>23</v>
      </c>
      <c r="B22">
        <v>53</v>
      </c>
      <c r="C22">
        <v>48</v>
      </c>
      <c r="D22">
        <f t="shared" si="0"/>
        <v>3.0499999999999972</v>
      </c>
      <c r="E22">
        <f t="shared" si="1"/>
        <v>-99</v>
      </c>
      <c r="F22">
        <f t="shared" si="2"/>
        <v>-301.9499999999997</v>
      </c>
      <c r="G22">
        <f t="shared" si="3"/>
        <v>9.3024999999999824</v>
      </c>
      <c r="H22">
        <f t="shared" si="4"/>
        <v>9801</v>
      </c>
    </row>
    <row r="23" spans="1:12">
      <c r="A23" s="2" t="s">
        <v>3</v>
      </c>
      <c r="B23" s="3">
        <f>AVERAGE(B3:B22)</f>
        <v>49.95</v>
      </c>
      <c r="C23" s="3">
        <f>AVERAGE(C3:C22)</f>
        <v>147</v>
      </c>
      <c r="E23" s="8" t="s">
        <v>9</v>
      </c>
      <c r="F23" s="7">
        <f>SUM(F3:F22)</f>
        <v>-5709.9999999999991</v>
      </c>
      <c r="G23" s="7">
        <f t="shared" ref="G23:H23" si="5">SUM(G3:G22)</f>
        <v>12588.95</v>
      </c>
      <c r="H23" s="7">
        <f t="shared" si="5"/>
        <v>163248</v>
      </c>
    </row>
    <row r="24" spans="1:12">
      <c r="A24" s="12" t="s">
        <v>13</v>
      </c>
      <c r="B24" s="4">
        <f>COUNT(B3:B22)</f>
        <v>20</v>
      </c>
      <c r="F24" s="9" t="s">
        <v>11</v>
      </c>
      <c r="G24" s="5">
        <f>SQRT(G23)</f>
        <v>112.20049019500762</v>
      </c>
      <c r="H24" s="5">
        <f>SQRT(H23)</f>
        <v>404.039602019406</v>
      </c>
      <c r="J24" s="10" t="s">
        <v>10</v>
      </c>
      <c r="K24" s="11">
        <f>ABS(F23/(G24*H24))</f>
        <v>0.12595558208379909</v>
      </c>
      <c r="L24" t="s">
        <v>17</v>
      </c>
    </row>
    <row r="25" spans="1:12">
      <c r="J25" s="13" t="s">
        <v>12</v>
      </c>
      <c r="K25" s="14">
        <f>SQRT((1-K24^2)/(B24-2))</f>
        <v>0.23382509980062868</v>
      </c>
      <c r="L25" t="s">
        <v>18</v>
      </c>
    </row>
    <row r="26" spans="1:12">
      <c r="J26" s="16" t="s">
        <v>14</v>
      </c>
      <c r="K26" s="15">
        <f>K24/K25</f>
        <v>0.53867434330700725</v>
      </c>
    </row>
    <row r="27" spans="1:12">
      <c r="J27" s="17" t="s">
        <v>15</v>
      </c>
      <c r="K27" s="18">
        <f>_xlfn.T.DIST.2T(K26,B24-2)</f>
        <v>0.59671125038425066</v>
      </c>
      <c r="L27" t="s">
        <v>16</v>
      </c>
    </row>
    <row r="30" spans="1:12" ht="24" customHeight="1">
      <c r="A30" s="19"/>
      <c r="B30" s="20" t="s">
        <v>19</v>
      </c>
      <c r="C30" s="19"/>
      <c r="D30" s="19"/>
      <c r="E30" s="19"/>
      <c r="F30" s="19"/>
      <c r="G30" s="19"/>
      <c r="H30" s="19"/>
      <c r="I30" s="19"/>
    </row>
    <row r="33" spans="1:3">
      <c r="A33" s="1" t="s">
        <v>0</v>
      </c>
      <c r="B33" s="1" t="s">
        <v>1</v>
      </c>
      <c r="C33" s="1" t="s">
        <v>2</v>
      </c>
    </row>
    <row r="34" spans="1:3">
      <c r="A34">
        <v>24</v>
      </c>
      <c r="B34">
        <v>44</v>
      </c>
      <c r="C34">
        <v>-58</v>
      </c>
    </row>
    <row r="35" spans="1:3">
      <c r="A35">
        <v>26</v>
      </c>
      <c r="B35">
        <v>8</v>
      </c>
      <c r="C35">
        <v>242</v>
      </c>
    </row>
    <row r="36" spans="1:3">
      <c r="A36">
        <v>27</v>
      </c>
      <c r="B36">
        <v>40</v>
      </c>
      <c r="C36">
        <v>65</v>
      </c>
    </row>
    <row r="37" spans="1:3">
      <c r="A37">
        <v>28</v>
      </c>
      <c r="B37">
        <v>51</v>
      </c>
      <c r="C37">
        <v>31</v>
      </c>
    </row>
    <row r="38" spans="1:3">
      <c r="A38">
        <v>29</v>
      </c>
      <c r="B38">
        <v>31</v>
      </c>
      <c r="C38">
        <v>165</v>
      </c>
    </row>
    <row r="39" spans="1:3">
      <c r="A39">
        <v>30</v>
      </c>
      <c r="B39">
        <v>104</v>
      </c>
      <c r="C39">
        <v>429</v>
      </c>
    </row>
    <row r="40" spans="1:3">
      <c r="A40">
        <v>31</v>
      </c>
      <c r="B40">
        <v>62</v>
      </c>
      <c r="C40">
        <v>201</v>
      </c>
    </row>
    <row r="41" spans="1:3">
      <c r="A41">
        <v>33</v>
      </c>
      <c r="B41">
        <v>27</v>
      </c>
      <c r="C41">
        <v>264</v>
      </c>
    </row>
    <row r="42" spans="1:3">
      <c r="A42">
        <v>34</v>
      </c>
      <c r="B42">
        <v>44</v>
      </c>
      <c r="C42">
        <v>91</v>
      </c>
    </row>
    <row r="43" spans="1:3">
      <c r="A43">
        <v>35</v>
      </c>
      <c r="B43">
        <v>44</v>
      </c>
      <c r="C43">
        <v>138</v>
      </c>
    </row>
    <row r="44" spans="1:3">
      <c r="A44">
        <v>36</v>
      </c>
      <c r="B44">
        <v>114</v>
      </c>
      <c r="C44">
        <v>70</v>
      </c>
    </row>
    <row r="45" spans="1:3">
      <c r="A45">
        <v>37</v>
      </c>
      <c r="B45">
        <v>13</v>
      </c>
      <c r="C45">
        <v>46</v>
      </c>
    </row>
    <row r="46" spans="1:3">
      <c r="A46">
        <v>38</v>
      </c>
      <c r="B46">
        <v>-2</v>
      </c>
      <c r="C46">
        <v>261</v>
      </c>
    </row>
    <row r="47" spans="1:3">
      <c r="A47">
        <v>39</v>
      </c>
      <c r="B47">
        <v>18</v>
      </c>
      <c r="C47">
        <v>208</v>
      </c>
    </row>
    <row r="48" spans="1:3">
      <c r="A48">
        <v>40</v>
      </c>
      <c r="B48">
        <v>57</v>
      </c>
      <c r="C48">
        <v>134</v>
      </c>
    </row>
    <row r="49" spans="1:3">
      <c r="A49">
        <v>41</v>
      </c>
      <c r="B49">
        <v>55</v>
      </c>
      <c r="C49">
        <v>30</v>
      </c>
    </row>
    <row r="50" spans="1:3">
      <c r="A50">
        <v>42</v>
      </c>
      <c r="B50">
        <v>94</v>
      </c>
      <c r="C50">
        <v>106</v>
      </c>
    </row>
    <row r="51" spans="1:3">
      <c r="A51">
        <v>43</v>
      </c>
      <c r="B51">
        <v>47</v>
      </c>
      <c r="C51">
        <v>40</v>
      </c>
    </row>
    <row r="52" spans="1:3">
      <c r="A52">
        <v>44</v>
      </c>
      <c r="B52">
        <v>68</v>
      </c>
      <c r="C52">
        <v>45</v>
      </c>
    </row>
    <row r="53" spans="1:3">
      <c r="A53">
        <v>45</v>
      </c>
      <c r="B53">
        <v>72</v>
      </c>
      <c r="C53">
        <v>0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dcterms:created xsi:type="dcterms:W3CDTF">2019-02-07T22:19:47Z</dcterms:created>
  <dcterms:modified xsi:type="dcterms:W3CDTF">2019-02-08T14:01:58Z</dcterms:modified>
</cp:coreProperties>
</file>